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Georgia"/>
      <b val="1"/>
      <color rgb="00B81C1C"/>
      <sz val="20"/>
    </font>
    <font>
      <name val="Calibri"/>
      <i val="1"/>
      <color rgb="004A4A46"/>
      <sz val="11"/>
    </font>
    <font>
      <name val="Calibri"/>
      <b val="1"/>
      <color rgb="00FFFFFF"/>
      <sz val="12"/>
    </font>
    <font>
      <name val="Calibri"/>
      <sz val="12"/>
    </font>
    <font>
      <name val="Calibri"/>
      <b val="1"/>
      <sz val="12"/>
    </font>
    <font>
      <name val="Georgia"/>
      <b val="1"/>
      <color rgb="00B81C1C"/>
      <sz val="18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left style="thin">
        <color rgb="00D5CFC6"/>
      </left>
      <right style="thin">
        <color rgb="00D5CFC6"/>
      </right>
      <top style="thin">
        <color rgb="00D5CFC6"/>
      </top>
      <bottom style="thin">
        <color rgb="00D5CFC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1B6B3A"/>
      </font>
      <fill>
        <patternFill patternType="solid">
          <fgColor rgb="00DCEBDD"/>
        </patternFill>
      </fill>
    </dxf>
    <dxf>
      <font>
        <b val="1"/>
        <color rgb="00B81C1C"/>
      </font>
      <fill>
        <patternFill patternType="solid">
          <fgColor rgb="00F3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81C1C"/>
    <outlinePr summaryBelow="1" summaryRight="1"/>
    <pageSetUpPr/>
  </sheetPr>
  <dimension ref="A1:H4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56" customWidth="1" min="3" max="3"/>
    <col width="16" customWidth="1" min="4" max="4"/>
    <col width="9" customWidth="1" min="5" max="5"/>
    <col width="20" customWidth="1" min="6" max="6"/>
    <col width="16" customWidth="1" min="7" max="7"/>
    <col width="30" customWidth="1" min="8" max="8"/>
  </cols>
  <sheetData>
    <row r="1">
      <c r="A1" s="1" t="inlineStr">
        <is>
          <t>Análisis de brechas AS9100D</t>
        </is>
      </c>
    </row>
    <row r="2">
      <c r="A2" s="2" t="inlineStr">
        <is>
          <t>Autodiagnóstico previo. Elige el estado de cada tema en la columna D (celdas amarillas). Resumen propio por tema, no el texto de la norma.</t>
        </is>
      </c>
    </row>
    <row r="4" ht="30" customHeight="1">
      <c r="A4" s="3" t="inlineStr">
        <is>
          <t>Cláusula</t>
        </is>
      </c>
      <c r="B4" s="3" t="inlineStr">
        <is>
          <t>Tema</t>
        </is>
      </c>
      <c r="C4" s="3" t="inlineStr">
        <is>
          <t>Evidencia que suele pedir el auditor</t>
        </is>
      </c>
      <c r="D4" s="3" t="inlineStr">
        <is>
          <t>Estado</t>
        </is>
      </c>
      <c r="E4" s="3" t="inlineStr">
        <is>
          <t>Puntos</t>
        </is>
      </c>
      <c r="F4" s="3" t="inlineStr">
        <is>
          <t>Responsable</t>
        </is>
      </c>
      <c r="G4" s="3" t="inlineStr">
        <is>
          <t>Fecha compromiso</t>
        </is>
      </c>
      <c r="H4" s="3" t="inlineStr">
        <is>
          <t>Notas</t>
        </is>
      </c>
    </row>
    <row r="5" ht="34" customHeight="1">
      <c r="A5" s="4" t="n">
        <v>4</v>
      </c>
      <c r="B5" s="5" t="inlineStr">
        <is>
          <t>Contexto y alcance del sistema</t>
        </is>
      </c>
      <c r="C5" s="4" t="inlineStr">
        <is>
          <t>Documento de alcance, lista de partes interesadas y sus requisitos.</t>
        </is>
      </c>
      <c r="D5" s="6" t="inlineStr">
        <is>
          <t>No cumple</t>
        </is>
      </c>
      <c r="E5" s="4">
        <f>IF(D5="Cumple",2,IF(D5="Parcial",1,0))</f>
        <v/>
      </c>
      <c r="F5" s="6" t="inlineStr"/>
      <c r="G5" s="7" t="n"/>
      <c r="H5" s="6" t="inlineStr"/>
    </row>
    <row r="6" ht="34" customHeight="1">
      <c r="A6" s="4" t="n">
        <v>4</v>
      </c>
      <c r="B6" s="5" t="inlineStr">
        <is>
          <t>Mapa de procesos</t>
        </is>
      </c>
      <c r="C6" s="4" t="inlineStr">
        <is>
          <t>Diagrama de procesos con entradas, salidas y responsables.</t>
        </is>
      </c>
      <c r="D6" s="6" t="inlineStr">
        <is>
          <t>No cumple</t>
        </is>
      </c>
      <c r="E6" s="4">
        <f>IF(D6="Cumple",2,IF(D6="Parcial",1,0))</f>
        <v/>
      </c>
      <c r="F6" s="6" t="inlineStr"/>
      <c r="G6" s="7" t="n"/>
      <c r="H6" s="6" t="inlineStr"/>
    </row>
    <row r="7" ht="34" customHeight="1">
      <c r="A7" s="4" t="n">
        <v>5</v>
      </c>
      <c r="B7" s="5" t="inlineStr">
        <is>
          <t>Política de calidad</t>
        </is>
      </c>
      <c r="C7" s="4" t="inlineStr">
        <is>
          <t>Política firmada, comunicada y entendida por el personal.</t>
        </is>
      </c>
      <c r="D7" s="6" t="inlineStr">
        <is>
          <t>No cumple</t>
        </is>
      </c>
      <c r="E7" s="4">
        <f>IF(D7="Cumple",2,IF(D7="Parcial",1,0))</f>
        <v/>
      </c>
      <c r="F7" s="6" t="inlineStr"/>
      <c r="G7" s="7" t="n"/>
      <c r="H7" s="6" t="inlineStr"/>
    </row>
    <row r="8" ht="34" customHeight="1">
      <c r="A8" s="4" t="n">
        <v>5</v>
      </c>
      <c r="B8" s="5" t="inlineStr">
        <is>
          <t>Roles y responsabilidades</t>
        </is>
      </c>
      <c r="C8" s="4" t="inlineStr">
        <is>
          <t>Organigrama y descripciones de puesto con autoridad de calidad.</t>
        </is>
      </c>
      <c r="D8" s="6" t="inlineStr">
        <is>
          <t>No cumple</t>
        </is>
      </c>
      <c r="E8" s="4">
        <f>IF(D8="Cumple",2,IF(D8="Parcial",1,0))</f>
        <v/>
      </c>
      <c r="F8" s="6" t="inlineStr"/>
      <c r="G8" s="7" t="n"/>
      <c r="H8" s="6" t="inlineStr"/>
    </row>
    <row r="9" ht="34" customHeight="1">
      <c r="A9" s="4" t="n">
        <v>6</v>
      </c>
      <c r="B9" s="5" t="inlineStr">
        <is>
          <t>Riesgos y oportunidades</t>
        </is>
      </c>
      <c r="C9" s="4" t="inlineStr">
        <is>
          <t>Matriz de riesgos con acciones y seguimiento.</t>
        </is>
      </c>
      <c r="D9" s="6" t="inlineStr">
        <is>
          <t>No cumple</t>
        </is>
      </c>
      <c r="E9" s="4">
        <f>IF(D9="Cumple",2,IF(D9="Parcial",1,0))</f>
        <v/>
      </c>
      <c r="F9" s="6" t="inlineStr"/>
      <c r="G9" s="7" t="n"/>
      <c r="H9" s="6" t="inlineStr"/>
    </row>
    <row r="10" ht="34" customHeight="1">
      <c r="A10" s="4" t="n">
        <v>6</v>
      </c>
      <c r="B10" s="5" t="inlineStr">
        <is>
          <t>Objetivos de calidad</t>
        </is>
      </c>
      <c r="C10" s="4" t="inlineStr">
        <is>
          <t>Objetivos medibles con plan para lograrlos.</t>
        </is>
      </c>
      <c r="D10" s="6" t="inlineStr">
        <is>
          <t>No cumple</t>
        </is>
      </c>
      <c r="E10" s="4">
        <f>IF(D10="Cumple",2,IF(D10="Parcial",1,0))</f>
        <v/>
      </c>
      <c r="F10" s="6" t="inlineStr"/>
      <c r="G10" s="7" t="n"/>
      <c r="H10" s="6" t="inlineStr"/>
    </row>
    <row r="11" ht="34" customHeight="1">
      <c r="A11" s="4" t="n">
        <v>7</v>
      </c>
      <c r="B11" s="5" t="inlineStr">
        <is>
          <t>Competencia y capacitación</t>
        </is>
      </c>
      <c r="C11" s="4" t="inlineStr">
        <is>
          <t>Matriz de habilidades y registros de capacitación.</t>
        </is>
      </c>
      <c r="D11" s="6" t="inlineStr">
        <is>
          <t>No cumple</t>
        </is>
      </c>
      <c r="E11" s="4">
        <f>IF(D11="Cumple",2,IF(D11="Parcial",1,0))</f>
        <v/>
      </c>
      <c r="F11" s="6" t="inlineStr"/>
      <c r="G11" s="7" t="n"/>
      <c r="H11" s="6" t="inlineStr"/>
    </row>
    <row r="12" ht="34" customHeight="1">
      <c r="A12" s="4" t="n">
        <v>7</v>
      </c>
      <c r="B12" s="5" t="inlineStr">
        <is>
          <t>Factores humanos y concientización</t>
        </is>
      </c>
      <c r="C12" s="4" t="inlineStr">
        <is>
          <t>Evidencia de que el personal conoce su impacto en la seguridad del producto.</t>
        </is>
      </c>
      <c r="D12" s="6" t="inlineStr">
        <is>
          <t>No cumple</t>
        </is>
      </c>
      <c r="E12" s="4">
        <f>IF(D12="Cumple",2,IF(D12="Parcial",1,0))</f>
        <v/>
      </c>
      <c r="F12" s="6" t="inlineStr"/>
      <c r="G12" s="7" t="n"/>
      <c r="H12" s="6" t="inlineStr"/>
    </row>
    <row r="13" ht="34" customHeight="1">
      <c r="A13" s="4" t="n">
        <v>7</v>
      </c>
      <c r="B13" s="5" t="inlineStr">
        <is>
          <t>Calibración de equipos de medición</t>
        </is>
      </c>
      <c r="C13" s="4" t="inlineStr">
        <is>
          <t>Lista de equipos, certificados de calibración vigentes y trazables.</t>
        </is>
      </c>
      <c r="D13" s="6" t="inlineStr">
        <is>
          <t>No cumple</t>
        </is>
      </c>
      <c r="E13" s="4">
        <f>IF(D13="Cumple",2,IF(D13="Parcial",1,0))</f>
        <v/>
      </c>
      <c r="F13" s="6" t="inlineStr"/>
      <c r="G13" s="7" t="n"/>
      <c r="H13" s="6" t="inlineStr"/>
    </row>
    <row r="14" ht="34" customHeight="1">
      <c r="A14" s="4" t="n">
        <v>7</v>
      </c>
      <c r="B14" s="5" t="inlineStr">
        <is>
          <t>Control de documentos y registros</t>
        </is>
      </c>
      <c r="C14" s="4" t="inlineStr">
        <is>
          <t>Procedimiento, lista maestra y control de revisiones.</t>
        </is>
      </c>
      <c r="D14" s="6" t="inlineStr">
        <is>
          <t>No cumple</t>
        </is>
      </c>
      <c r="E14" s="4">
        <f>IF(D14="Cumple",2,IF(D14="Parcial",1,0))</f>
        <v/>
      </c>
      <c r="F14" s="6" t="inlineStr"/>
      <c r="G14" s="7" t="n"/>
      <c r="H14" s="6" t="inlineStr"/>
    </row>
    <row r="15" ht="34" customHeight="1">
      <c r="A15" s="4" t="n">
        <v>8</v>
      </c>
      <c r="B15" s="5" t="inlineStr">
        <is>
          <t>Planeación operativa</t>
        </is>
      </c>
      <c r="C15" s="4" t="inlineStr">
        <is>
          <t>Planes de control y hojas de proceso por número de parte.</t>
        </is>
      </c>
      <c r="D15" s="6" t="inlineStr">
        <is>
          <t>No cumple</t>
        </is>
      </c>
      <c r="E15" s="4">
        <f>IF(D15="Cumple",2,IF(D15="Parcial",1,0))</f>
        <v/>
      </c>
      <c r="F15" s="6" t="inlineStr"/>
      <c r="G15" s="7" t="n"/>
      <c r="H15" s="6" t="inlineStr"/>
    </row>
    <row r="16" ht="34" customHeight="1">
      <c r="A16" s="4" t="n">
        <v>8</v>
      </c>
      <c r="B16" s="5" t="inlineStr">
        <is>
          <t>Gestión de la configuración</t>
        </is>
      </c>
      <c r="C16" s="4" t="inlineStr">
        <is>
          <t>Control de revisiones de plano y cambios aprobados por el cliente.</t>
        </is>
      </c>
      <c r="D16" s="6" t="inlineStr">
        <is>
          <t>No cumple</t>
        </is>
      </c>
      <c r="E16" s="4">
        <f>IF(D16="Cumple",2,IF(D16="Parcial",1,0))</f>
        <v/>
      </c>
      <c r="F16" s="6" t="inlineStr"/>
      <c r="G16" s="7" t="n"/>
      <c r="H16" s="6" t="inlineStr"/>
    </row>
    <row r="17" ht="34" customHeight="1">
      <c r="A17" s="4" t="n">
        <v>8</v>
      </c>
      <c r="B17" s="5" t="inlineStr">
        <is>
          <t>Seguridad del producto</t>
        </is>
      </c>
      <c r="C17" s="4" t="inlineStr">
        <is>
          <t>Identificación de características críticas y su control.</t>
        </is>
      </c>
      <c r="D17" s="6" t="inlineStr">
        <is>
          <t>No cumple</t>
        </is>
      </c>
      <c r="E17" s="4">
        <f>IF(D17="Cumple",2,IF(D17="Parcial",1,0))</f>
        <v/>
      </c>
      <c r="F17" s="6" t="inlineStr"/>
      <c r="G17" s="7" t="n"/>
      <c r="H17" s="6" t="inlineStr"/>
    </row>
    <row r="18" ht="34" customHeight="1">
      <c r="A18" s="4" t="n">
        <v>8</v>
      </c>
      <c r="B18" s="5" t="inlineStr">
        <is>
          <t>Prevención de piezas falsificadas</t>
        </is>
      </c>
      <c r="C18" s="4" t="inlineStr">
        <is>
          <t>Procedimiento, compras a fuentes autorizadas, capacitación.</t>
        </is>
      </c>
      <c r="D18" s="6" t="inlineStr">
        <is>
          <t>No cumple</t>
        </is>
      </c>
      <c r="E18" s="4">
        <f>IF(D18="Cumple",2,IF(D18="Parcial",1,0))</f>
        <v/>
      </c>
      <c r="F18" s="6" t="inlineStr"/>
      <c r="G18" s="7" t="n"/>
      <c r="H18" s="6" t="inlineStr"/>
    </row>
    <row r="19" ht="34" customHeight="1">
      <c r="A19" s="4" t="n">
        <v>8</v>
      </c>
      <c r="B19" s="5" t="inlineStr">
        <is>
          <t>Revisión de requisitos del cliente</t>
        </is>
      </c>
      <c r="C19" s="4" t="inlineStr">
        <is>
          <t>Registro de revisión de cada orden y cotización.</t>
        </is>
      </c>
      <c r="D19" s="6" t="inlineStr">
        <is>
          <t>No cumple</t>
        </is>
      </c>
      <c r="E19" s="4">
        <f>IF(D19="Cumple",2,IF(D19="Parcial",1,0))</f>
        <v/>
      </c>
      <c r="F19" s="6" t="inlineStr"/>
      <c r="G19" s="7" t="n"/>
      <c r="H19" s="6" t="inlineStr"/>
    </row>
    <row r="20" ht="34" customHeight="1">
      <c r="A20" s="4" t="n">
        <v>8</v>
      </c>
      <c r="B20" s="5" t="inlineStr">
        <is>
          <t>Control de proveedores externos</t>
        </is>
      </c>
      <c r="C20" s="4" t="inlineStr">
        <is>
          <t>Lista de proveedores aprobados, evaluación y requisitos transmitidos.</t>
        </is>
      </c>
      <c r="D20" s="6" t="inlineStr">
        <is>
          <t>No cumple</t>
        </is>
      </c>
      <c r="E20" s="4">
        <f>IF(D20="Cumple",2,IF(D20="Parcial",1,0))</f>
        <v/>
      </c>
      <c r="F20" s="6" t="inlineStr"/>
      <c r="G20" s="7" t="n"/>
      <c r="H20" s="6" t="inlineStr"/>
    </row>
    <row r="21" ht="34" customHeight="1">
      <c r="A21" s="4" t="n">
        <v>8</v>
      </c>
      <c r="B21" s="5" t="inlineStr">
        <is>
          <t>Control de producción</t>
        </is>
      </c>
      <c r="C21" s="4" t="inlineStr">
        <is>
          <t>Hojas de ruta, instrucciones de trabajo, registros de operación.</t>
        </is>
      </c>
      <c r="D21" s="6" t="inlineStr">
        <is>
          <t>No cumple</t>
        </is>
      </c>
      <c r="E21" s="4">
        <f>IF(D21="Cumple",2,IF(D21="Parcial",1,0))</f>
        <v/>
      </c>
      <c r="F21" s="6" t="inlineStr"/>
      <c r="G21" s="7" t="n"/>
      <c r="H21" s="6" t="inlineStr"/>
    </row>
    <row r="22" ht="34" customHeight="1">
      <c r="A22" s="4" t="n">
        <v>8</v>
      </c>
      <c r="B22" s="5" t="inlineStr">
        <is>
          <t>Trazabilidad</t>
        </is>
      </c>
      <c r="C22" s="4" t="inlineStr">
        <is>
          <t>Identificación de material y lote desde la compra hasta el embarque.</t>
        </is>
      </c>
      <c r="D22" s="6" t="inlineStr">
        <is>
          <t>No cumple</t>
        </is>
      </c>
      <c r="E22" s="4">
        <f>IF(D22="Cumple",2,IF(D22="Parcial",1,0))</f>
        <v/>
      </c>
      <c r="F22" s="6" t="inlineStr"/>
      <c r="G22" s="7" t="n"/>
      <c r="H22" s="6" t="inlineStr"/>
    </row>
    <row r="23" ht="34" customHeight="1">
      <c r="A23" s="4" t="n">
        <v>8</v>
      </c>
      <c r="B23" s="5" t="inlineStr">
        <is>
          <t>Inspección de primera pieza</t>
        </is>
      </c>
      <c r="C23" s="4" t="inlineStr">
        <is>
          <t>Reportes de inspección de primera pieza por número de parte.</t>
        </is>
      </c>
      <c r="D23" s="6" t="inlineStr">
        <is>
          <t>No cumple</t>
        </is>
      </c>
      <c r="E23" s="4">
        <f>IF(D23="Cumple",2,IF(D23="Parcial",1,0))</f>
        <v/>
      </c>
      <c r="F23" s="6" t="inlineStr"/>
      <c r="G23" s="7" t="n"/>
      <c r="H23" s="6" t="inlineStr"/>
    </row>
    <row r="24" ht="34" customHeight="1">
      <c r="A24" s="4" t="n">
        <v>8</v>
      </c>
      <c r="B24" s="5" t="inlineStr">
        <is>
          <t>Liberación del producto</t>
        </is>
      </c>
      <c r="C24" s="4" t="inlineStr">
        <is>
          <t>Registros de inspección final y certificado de conformidad.</t>
        </is>
      </c>
      <c r="D24" s="6" t="inlineStr">
        <is>
          <t>No cumple</t>
        </is>
      </c>
      <c r="E24" s="4">
        <f>IF(D24="Cumple",2,IF(D24="Parcial",1,0))</f>
        <v/>
      </c>
      <c r="F24" s="6" t="inlineStr"/>
      <c r="G24" s="7" t="n"/>
      <c r="H24" s="6" t="inlineStr"/>
    </row>
    <row r="25" ht="34" customHeight="1">
      <c r="A25" s="4" t="n">
        <v>8</v>
      </c>
      <c r="B25" s="5" t="inlineStr">
        <is>
          <t>Producto no conforme</t>
        </is>
      </c>
      <c r="C25" s="4" t="inlineStr">
        <is>
          <t>Procedimiento, registros, disposición y autorización.</t>
        </is>
      </c>
      <c r="D25" s="6" t="inlineStr">
        <is>
          <t>No cumple</t>
        </is>
      </c>
      <c r="E25" s="4">
        <f>IF(D25="Cumple",2,IF(D25="Parcial",1,0))</f>
        <v/>
      </c>
      <c r="F25" s="6" t="inlineStr"/>
      <c r="G25" s="7" t="n"/>
      <c r="H25" s="6" t="inlineStr"/>
    </row>
    <row r="26" ht="34" customHeight="1">
      <c r="A26" s="4" t="n">
        <v>9</v>
      </c>
      <c r="B26" s="5" t="inlineStr">
        <is>
          <t>Satisfacción del cliente y entrega a tiempo</t>
        </is>
      </c>
      <c r="C26" s="4" t="inlineStr">
        <is>
          <t>Indicadores de calidad y de entrega a tiempo.</t>
        </is>
      </c>
      <c r="D26" s="6" t="inlineStr">
        <is>
          <t>No cumple</t>
        </is>
      </c>
      <c r="E26" s="4">
        <f>IF(D26="Cumple",2,IF(D26="Parcial",1,0))</f>
        <v/>
      </c>
      <c r="F26" s="6" t="inlineStr"/>
      <c r="G26" s="7" t="n"/>
      <c r="H26" s="6" t="inlineStr"/>
    </row>
    <row r="27" ht="34" customHeight="1">
      <c r="A27" s="4" t="n">
        <v>9</v>
      </c>
      <c r="B27" s="5" t="inlineStr">
        <is>
          <t>Auditoría interna</t>
        </is>
      </c>
      <c r="C27" s="4" t="inlineStr">
        <is>
          <t>Programa, informes y seguimiento de hallazgos.</t>
        </is>
      </c>
      <c r="D27" s="6" t="inlineStr">
        <is>
          <t>No cumple</t>
        </is>
      </c>
      <c r="E27" s="4">
        <f>IF(D27="Cumple",2,IF(D27="Parcial",1,0))</f>
        <v/>
      </c>
      <c r="F27" s="6" t="inlineStr"/>
      <c r="G27" s="7" t="n"/>
      <c r="H27" s="6" t="inlineStr"/>
    </row>
    <row r="28" ht="34" customHeight="1">
      <c r="A28" s="4" t="n">
        <v>9</v>
      </c>
      <c r="B28" s="5" t="inlineStr">
        <is>
          <t>Revisión por la dirección</t>
        </is>
      </c>
      <c r="C28" s="4" t="inlineStr">
        <is>
          <t>Minuta con entradas, salidas y decisiones.</t>
        </is>
      </c>
      <c r="D28" s="6" t="inlineStr">
        <is>
          <t>No cumple</t>
        </is>
      </c>
      <c r="E28" s="4">
        <f>IF(D28="Cumple",2,IF(D28="Parcial",1,0))</f>
        <v/>
      </c>
      <c r="F28" s="6" t="inlineStr"/>
      <c r="G28" s="7" t="n"/>
      <c r="H28" s="6" t="inlineStr"/>
    </row>
    <row r="29" ht="34" customHeight="1">
      <c r="A29" s="4" t="n">
        <v>10</v>
      </c>
      <c r="B29" s="5" t="inlineStr">
        <is>
          <t>Acciones correctivas</t>
        </is>
      </c>
      <c r="C29" s="4" t="inlineStr">
        <is>
          <t>Registros con causa raíz, acción y verificación de eficacia.</t>
        </is>
      </c>
      <c r="D29" s="6" t="inlineStr">
        <is>
          <t>No cumple</t>
        </is>
      </c>
      <c r="E29" s="4">
        <f>IF(D29="Cumple",2,IF(D29="Parcial",1,0))</f>
        <v/>
      </c>
      <c r="F29" s="6" t="inlineStr"/>
      <c r="G29" s="7" t="n"/>
      <c r="H29" s="6" t="inlineStr"/>
    </row>
    <row r="30" ht="34" customHeight="1">
      <c r="A30" s="4" t="n">
        <v>10</v>
      </c>
      <c r="B30" s="5" t="inlineStr">
        <is>
          <t>Mejora continua</t>
        </is>
      </c>
      <c r="C30" s="4" t="inlineStr">
        <is>
          <t>Proyectos de mejora con resultados medidos.</t>
        </is>
      </c>
      <c r="D30" s="6" t="inlineStr">
        <is>
          <t>No cumple</t>
        </is>
      </c>
      <c r="E30" s="4">
        <f>IF(D30="Cumple",2,IF(D30="Parcial",1,0))</f>
        <v/>
      </c>
      <c r="F30" s="6" t="inlineStr"/>
      <c r="G30" s="7" t="n"/>
      <c r="H30" s="6" t="inlineStr"/>
    </row>
    <row r="32">
      <c r="B32" s="5" t="inlineStr">
        <is>
          <t>Avance total</t>
        </is>
      </c>
      <c r="C32" s="8">
        <f>SUM(E5:E30)/(2*26)</f>
        <v/>
      </c>
    </row>
    <row r="33">
      <c r="B33" s="4" t="inlineStr">
        <is>
          <t>Cláusula 4</t>
        </is>
      </c>
      <c r="C33" s="9">
        <f>IFERROR(SUMIF(A5:A30,4,E5:E30)/(2*COUNTIF(A5:A30,4)),0)</f>
        <v/>
      </c>
    </row>
    <row r="34">
      <c r="B34" s="4" t="inlineStr">
        <is>
          <t>Cláusula 5</t>
        </is>
      </c>
      <c r="C34" s="9">
        <f>IFERROR(SUMIF(A5:A30,5,E5:E30)/(2*COUNTIF(A5:A30,5)),0)</f>
        <v/>
      </c>
    </row>
    <row r="35">
      <c r="B35" s="4" t="inlineStr">
        <is>
          <t>Cláusula 6</t>
        </is>
      </c>
      <c r="C35" s="9">
        <f>IFERROR(SUMIF(A5:A30,6,E5:E30)/(2*COUNTIF(A5:A30,6)),0)</f>
        <v/>
      </c>
    </row>
    <row r="36">
      <c r="B36" s="4" t="inlineStr">
        <is>
          <t>Cláusula 7</t>
        </is>
      </c>
      <c r="C36" s="9">
        <f>IFERROR(SUMIF(A5:A30,7,E5:E30)/(2*COUNTIF(A5:A30,7)),0)</f>
        <v/>
      </c>
    </row>
    <row r="37">
      <c r="B37" s="4" t="inlineStr">
        <is>
          <t>Cláusula 8</t>
        </is>
      </c>
      <c r="C37" s="9">
        <f>IFERROR(SUMIF(A5:A30,8,E5:E30)/(2*COUNTIF(A5:A30,8)),0)</f>
        <v/>
      </c>
    </row>
    <row r="38">
      <c r="B38" s="4" t="inlineStr">
        <is>
          <t>Cláusula 9</t>
        </is>
      </c>
      <c r="C38" s="9">
        <f>IFERROR(SUMIF(A5:A30,9,E5:E30)/(2*COUNTIF(A5:A30,9)),0)</f>
        <v/>
      </c>
    </row>
    <row r="39">
      <c r="B39" s="4" t="inlineStr">
        <is>
          <t>Cláusula 10</t>
        </is>
      </c>
      <c r="C39" s="9">
        <f>IFERROR(SUMIF(A5:A30,10,E5:E30)/(2*COUNTIF(A5:A30,10)),0)</f>
        <v/>
      </c>
    </row>
    <row r="41">
      <c r="B41" s="5" t="inlineStr">
        <is>
          <t>Cómo leerlo</t>
        </is>
      </c>
      <c r="C41" s="4" t="inlineStr">
        <is>
          <t>Menos de 40%: empieza por documentar. 40% a 75%: pide el análisis de brechas formal. Más de 75%: cotiza la auditoría.</t>
        </is>
      </c>
    </row>
  </sheetData>
  <conditionalFormatting sqref="D5:D30">
    <cfRule type="cellIs" priority="1" operator="equal" dxfId="0">
      <formula>"Cumple"</formula>
    </cfRule>
    <cfRule type="cellIs" priority="2" operator="equal" dxfId="1">
      <formula>"No cumple"</formula>
    </cfRule>
  </conditionalFormatting>
  <dataValidations count="1">
    <dataValidation sqref="D5 D6 D7 D8 D9 D10 D11 D12 D13 D14 D15 D16 D17 D18 D19 D20 D21 D22 D23 D24 D25 D26 D27 D28 D29 D30" showDropDown="0" showInputMessage="0" showErrorMessage="0" allowBlank="1" type="list">
      <formula1>"Cumple,Parcial,No cumple"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Simón Levy</dc:creator>
  <dc:title xmlns:dc="http://purl.org/dc/elements/1.1/">Análisis de brechas AS9100D</dc:title>
  <dcterms:created xmlns:dcterms="http://purl.org/dc/terms/" xmlns:xsi="http://www.w3.org/2001/XMLSchema-instance" xsi:type="dcterms:W3CDTF">2026-10-16T10:38:45Z</dcterms:created>
  <dcterms:modified xmlns:dcterms="http://purl.org/dc/terms/" xmlns:xsi="http://www.w3.org/2001/XMLSchema-instance" xsi:type="dcterms:W3CDTF">2026-10-16T10:39:02Z</dcterms:modified>
  <cp:lastModifiedBy>Simón Levy</cp:lastModifiedBy>
</cp:coreProperties>
</file>